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C\Segreteria\Personale\Dotazione organica\2021\"/>
    </mc:Choice>
  </mc:AlternateContent>
  <bookViews>
    <workbookView xWindow="120" yWindow="15" windowWidth="11655" windowHeight="6540" activeTab="2"/>
  </bookViews>
  <sheets>
    <sheet name="Foglio2" sheetId="7" r:id="rId1"/>
    <sheet name="Foglio1" sheetId="8" r:id="rId2"/>
    <sheet name="Organigramma2021" sheetId="5" r:id="rId3"/>
  </sheets>
  <calcPr calcId="162913"/>
  <pivotCaches>
    <pivotCache cacheId="2" r:id="rId4"/>
    <pivotCache cacheId="3" r:id="rId5"/>
  </pivotCaches>
</workbook>
</file>

<file path=xl/calcChain.xml><?xml version="1.0" encoding="utf-8"?>
<calcChain xmlns="http://schemas.openxmlformats.org/spreadsheetml/2006/main">
  <c r="E10" i="7" l="1"/>
  <c r="E9" i="8" l="1"/>
  <c r="E7" i="8"/>
  <c r="E6" i="8"/>
  <c r="E5" i="8"/>
  <c r="C5" i="8"/>
  <c r="C6" i="8"/>
  <c r="C7" i="8"/>
  <c r="C8" i="8"/>
  <c r="C9" i="8"/>
  <c r="C4" i="8"/>
  <c r="C41" i="5" l="1"/>
  <c r="C30" i="5"/>
  <c r="C19" i="5"/>
  <c r="C9" i="5"/>
</calcChain>
</file>

<file path=xl/sharedStrings.xml><?xml version="1.0" encoding="utf-8"?>
<sst xmlns="http://schemas.openxmlformats.org/spreadsheetml/2006/main" count="164" uniqueCount="54">
  <si>
    <t>D3</t>
  </si>
  <si>
    <t>specialista in attività amministrative</t>
  </si>
  <si>
    <t>Finanziaria</t>
  </si>
  <si>
    <t>Tecnica</t>
  </si>
  <si>
    <t>Vigilanza</t>
  </si>
  <si>
    <t>D1</t>
  </si>
  <si>
    <t>esperto in attività tecniche</t>
  </si>
  <si>
    <t>esperto in attività dell'area di vigilanza (ruoli di comando o coordinamento)</t>
  </si>
  <si>
    <t>esperto in attività amministrative</t>
  </si>
  <si>
    <t>C1</t>
  </si>
  <si>
    <t>istruttore amministrativo</t>
  </si>
  <si>
    <t>agente di polizia municipale e locale</t>
  </si>
  <si>
    <t>B3</t>
  </si>
  <si>
    <t>operaio professionale</t>
  </si>
  <si>
    <t>A1</t>
  </si>
  <si>
    <t>addetto alle pulizie</t>
  </si>
  <si>
    <t>operatore generico</t>
  </si>
  <si>
    <t>specialista in attività  finanziarie</t>
  </si>
  <si>
    <t>TOTALE PERSONALE ENTE</t>
  </si>
  <si>
    <t>istruttore tecnico</t>
  </si>
  <si>
    <t>A5</t>
  </si>
  <si>
    <t>C3</t>
  </si>
  <si>
    <t>C2</t>
  </si>
  <si>
    <t>D5</t>
  </si>
  <si>
    <t>D6</t>
  </si>
  <si>
    <t>C4</t>
  </si>
  <si>
    <t>B6</t>
  </si>
  <si>
    <t>B4</t>
  </si>
  <si>
    <t>Note</t>
  </si>
  <si>
    <t>Istruttore direttivo</t>
  </si>
  <si>
    <t>Responsabile area Finanziaria</t>
  </si>
  <si>
    <t>Responsabile Area Tecnica</t>
  </si>
  <si>
    <t>Responsabile Area Vigilanza</t>
  </si>
  <si>
    <t>D4</t>
  </si>
  <si>
    <t>pensione 2022</t>
  </si>
  <si>
    <t>Personale</t>
  </si>
  <si>
    <t>Responsabile Area Servizi alla persona e alle imprese - Area Amministrativa</t>
  </si>
  <si>
    <t>cat</t>
  </si>
  <si>
    <t>cat eco</t>
  </si>
  <si>
    <t>percentuale</t>
  </si>
  <si>
    <t>profilo</t>
  </si>
  <si>
    <t>Area</t>
  </si>
  <si>
    <t>Etichette di riga</t>
  </si>
  <si>
    <t>(vuoto)</t>
  </si>
  <si>
    <t>Totale complessivo</t>
  </si>
  <si>
    <t>Conteggio di percentuale</t>
  </si>
  <si>
    <t>pensione 'agosto 2021</t>
  </si>
  <si>
    <t>Area segreteria e servizi alle persone</t>
  </si>
  <si>
    <t xml:space="preserve">• Servizi Finanziari • Tributi
• Personale • Provveditorato
Economato • Informatica -
Transizione digitale </t>
  </si>
  <si>
    <t>• Segreteria • Archivio Protocollo
• Segr. Sindaco e Giunta
• Contratti • Demografici (+SEC)
• Scuola • Sport • Turismo
• Cultura • Manifestazioni
• Servizi Sociali • Diritto alla casa
• Ufficio di prossimità</t>
  </si>
  <si>
    <t>• LL. PP. • Manutenzioni
• Patrimonio • Urbanistica
• Igiene e ambiente • Raccolta Rifiuti
• Ed. Privata • Manutenzione
dell’edilizia sociale • Pulizie
• Polizze Assicurative</t>
  </si>
  <si>
    <t>• Vigilanza • Sicurezza • Viabilità
• Polizia Amministrativa
• Protezione civile
ALTRE FUNZIONI CON SUPPORTO
AMMINISTRATIVO
• Sviluppo commercio e attività economiche
• Parcheggi • Notifiche • Cimitero e Polizia mortuaria</t>
  </si>
  <si>
    <t xml:space="preserve">specialista in attività dell'area di vigilanza 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</si>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</sst>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6" x14ac:knownFonts="1">
    <font>
      <sz val="8"/>
      <name val="Arial"/>
    </font>
    <font>
      <sz val="8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5" fillId="0" borderId="0" xfId="0" applyFont="1"/>
    <xf numFmtId="0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a Schiari" refreshedDate="44201.685097453701" createdVersion="6" refreshedVersion="6" minRefreshableVersion="3" recordCount="47">
  <cacheSource type="worksheet">
    <worksheetSource ref="A1:F1048576" sheet="Organigramma2021"/>
  </cacheSource>
  <cacheFields count="8">
    <cacheField name="cat" numFmtId="0">
      <sharedItems containsBlank="1" count="7">
        <s v="D3"/>
        <s v="C1"/>
        <m/>
        <s v="A1"/>
        <s v="D1"/>
        <s v="B3"/>
        <s v="TOTALE PERSONALE ENTE"/>
      </sharedItems>
    </cacheField>
    <cacheField name="cat eco" numFmtId="0">
      <sharedItems containsBlank="1"/>
    </cacheField>
    <cacheField name="percentuale" numFmtId="0">
      <sharedItems containsString="0" containsBlank="1" containsNumber="1" minValue="0.5" maxValue="32.019999999999996" count="13">
        <n v="1"/>
        <n v="0.5"/>
        <n v="0.7"/>
        <n v="6.2"/>
        <m/>
        <n v="0.67"/>
        <n v="0.85"/>
        <n v="10.02"/>
        <n v="0.55000000000000004"/>
        <n v="8.0500000000000007"/>
        <n v="0.75"/>
        <n v="7.75"/>
        <n v="32.019999999999996"/>
      </sharedItems>
    </cacheField>
    <cacheField name="profilo" numFmtId="0">
      <sharedItems containsBlank="1"/>
    </cacheField>
    <cacheField name="Area" numFmtId="0">
      <sharedItems containsBlank="1"/>
    </cacheField>
    <cacheField name="Nome" numFmtId="0">
      <sharedItems containsBlank="1"/>
    </cacheField>
    <cacheField name="Titolo di studio" numFmtId="0">
      <sharedItems containsBlank="1"/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na Schiari" refreshedDate="44210.40969108796" createdVersion="6" refreshedVersion="6" minRefreshableVersion="3" recordCount="47">
  <cacheSource type="worksheet">
    <worksheetSource ref="C1:C1048576" sheet="Organigramma2021"/>
  </cacheSource>
  <cacheFields count="1">
    <cacheField name="percentuale" numFmtId="0">
      <sharedItems containsString="0" containsBlank="1" containsNumber="1" minValue="0.5" maxValue="32.019999999999996" count="13">
        <n v="1"/>
        <n v="0.5"/>
        <n v="0.7"/>
        <n v="6.2"/>
        <m/>
        <n v="0.67"/>
        <n v="0.85"/>
        <n v="10.02"/>
        <n v="0.55000000000000004"/>
        <n v="8.0500000000000007"/>
        <n v="0.75"/>
        <n v="7.75"/>
        <n v="32.01999999999999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s v="D6"/>
    <x v="0"/>
    <s v="specialista in attività  finanziarie"/>
    <s v="Finanziaria"/>
    <s v="Luciano"/>
    <s v="Laurea"/>
    <s v="Responsabile area Finanziaria"/>
  </r>
  <r>
    <x v="1"/>
    <s v="C2"/>
    <x v="0"/>
    <s v="istruttore amministrativo"/>
    <s v="Personale"/>
    <s v="Schiari"/>
    <s v="Diploma di istruzione secondaria superiore"/>
    <m/>
  </r>
  <r>
    <x v="1"/>
    <s v="C3"/>
    <x v="0"/>
    <s v="istruttore amministrativo"/>
    <s v="Finanziaria"/>
    <s v="Ainardi"/>
    <s v="Laurea"/>
    <m/>
  </r>
  <r>
    <x v="1"/>
    <s v="C2"/>
    <x v="1"/>
    <s v="istruttore amministrativo"/>
    <s v="Finanziaria"/>
    <s v="Claretto S"/>
    <s v="Diploma di istruzione secondaria superiore"/>
    <m/>
  </r>
  <r>
    <x v="1"/>
    <s v="C4"/>
    <x v="0"/>
    <s v="istruttore amministrativo"/>
    <s v="Finanziaria"/>
    <s v="Cataldo"/>
    <s v="Diploma di istruzione secondaria superiore"/>
    <m/>
  </r>
  <r>
    <x v="1"/>
    <s v="C1"/>
    <x v="0"/>
    <s v="istruttore amministrativo"/>
    <s v="Finanziaria"/>
    <s v="Perino M. P."/>
    <s v="Diploma di istruzione secondaria superiore"/>
    <s v="Tempo determinato - cessa 31/08/21"/>
  </r>
  <r>
    <x v="1"/>
    <s v="C4"/>
    <x v="2"/>
    <s v="istruttore amministrativo"/>
    <s v="Finanziaria"/>
    <s v="Rivetti"/>
    <s v="Diploma di istruzione secondaria superiore"/>
    <m/>
  </r>
  <r>
    <x v="2"/>
    <m/>
    <x v="3"/>
    <m/>
    <m/>
    <m/>
    <m/>
    <m/>
  </r>
  <r>
    <x v="2"/>
    <m/>
    <x v="4"/>
    <m/>
    <m/>
    <m/>
    <m/>
    <m/>
  </r>
  <r>
    <x v="0"/>
    <s v="D6"/>
    <x v="0"/>
    <s v="specialista in attività amministrative"/>
    <s v="Servizi alla persona e alle imprese"/>
    <s v="Pesando"/>
    <s v="Laurea"/>
    <s v="Responsabile Area Servizi alla persona e alle imprese - Area Amministrativa"/>
  </r>
  <r>
    <x v="1"/>
    <s v="C4"/>
    <x v="5"/>
    <s v="istruttore amministrativo"/>
    <s v="Amministrativa"/>
    <s v="Tonco "/>
    <s v="Scuola dell'obbligo"/>
    <s v="pensione 2022"/>
  </r>
  <r>
    <x v="1"/>
    <s v="C4"/>
    <x v="0"/>
    <s v="istruttore amministrativo"/>
    <s v="Amministrativa"/>
    <s v="Cavaliere"/>
    <s v="Scuola dell'obbligo"/>
    <m/>
  </r>
  <r>
    <x v="1"/>
    <s v="C4"/>
    <x v="1"/>
    <s v="istruttore amministrativo"/>
    <s v="Amministrativa"/>
    <s v="Vayr"/>
    <s v="Diploma di istruzione secondaria superiore"/>
    <m/>
  </r>
  <r>
    <x v="3"/>
    <s v="A5"/>
    <x v="0"/>
    <s v="addetto alle pulizie"/>
    <s v="Amministrativa"/>
    <s v="Gioia"/>
    <s v="Scuola dell'obbligo"/>
    <s v="pensione 1 aprile 2021 "/>
  </r>
  <r>
    <x v="3"/>
    <s v="A5"/>
    <x v="0"/>
    <s v="addetto alle pulizie"/>
    <s v="Amministrativa"/>
    <s v="Conte"/>
    <s v="Scuola dell'obbligo"/>
    <m/>
  </r>
  <r>
    <x v="4"/>
    <s v="D3"/>
    <x v="0"/>
    <s v="esperto in attività amministrative"/>
    <s v="Servizi alla persona e alle imprese"/>
    <s v="Calabrò"/>
    <s v="Scuola dell'obbligo"/>
    <s v="pensione 2022"/>
  </r>
  <r>
    <x v="1"/>
    <s v="C4"/>
    <x v="0"/>
    <s v="istruttore amministrativo"/>
    <s v="Servizi alla persona e alle imprese"/>
    <s v="Pugliese"/>
    <s v="Diploma di istruzione secondaria superiore"/>
    <m/>
  </r>
  <r>
    <x v="1"/>
    <s v="C3"/>
    <x v="0"/>
    <s v="istruttore amministrativo"/>
    <s v="Servizi alla persona e alle imprese"/>
    <s v="Faure"/>
    <s v="Diploma di istruzione secondaria superiore"/>
    <m/>
  </r>
  <r>
    <x v="1"/>
    <s v="C3"/>
    <x v="6"/>
    <s v="istruttore amministrativo"/>
    <s v="Servizi alla persona e alle imprese"/>
    <s v="Belmondo"/>
    <s v="Diploma di istruzione secondaria superiore"/>
    <m/>
  </r>
  <r>
    <x v="1"/>
    <s v="C3"/>
    <x v="0"/>
    <s v="istruttore amministrativo"/>
    <s v="Servizi alla persona e alle imprese"/>
    <s v="Nicchio"/>
    <s v="Diploma di istruzione secondaria superiore"/>
    <m/>
  </r>
  <r>
    <x v="2"/>
    <m/>
    <x v="7"/>
    <m/>
    <m/>
    <m/>
    <m/>
    <m/>
  </r>
  <r>
    <x v="2"/>
    <m/>
    <x v="4"/>
    <m/>
    <m/>
    <m/>
    <m/>
    <m/>
  </r>
  <r>
    <x v="4"/>
    <s v="D3"/>
    <x v="0"/>
    <s v="Istruttore direttivo"/>
    <s v="Tecnica"/>
    <s v="De Michele"/>
    <s v="Laurea"/>
    <s v="Responsabile Area Tecnica"/>
  </r>
  <r>
    <x v="4"/>
    <s v="D4"/>
    <x v="0"/>
    <s v="esperto in attività tecniche"/>
    <s v="Tecnica"/>
    <s v="Bianco Dolino"/>
    <s v="Diploma di istruzione secondaria superiore"/>
    <m/>
  </r>
  <r>
    <x v="1"/>
    <s v="C1"/>
    <x v="0"/>
    <s v="istruttore tecnico"/>
    <s v="Tecnica"/>
    <s v="Fierro"/>
    <s v="Diploma di istruzione secondaria superiore"/>
    <m/>
  </r>
  <r>
    <x v="1"/>
    <s v="C4"/>
    <x v="0"/>
    <s v="istruttore tecnico"/>
    <s v="Tecnica"/>
    <s v="Cevrero"/>
    <s v="Diploma di istruzione secondaria superiore"/>
    <m/>
  </r>
  <r>
    <x v="5"/>
    <s v="B6"/>
    <x v="0"/>
    <s v="operaio professionale"/>
    <s v="Tecnica"/>
    <s v="Clemente"/>
    <s v="Scuola dell'obbligo"/>
    <m/>
  </r>
  <r>
    <x v="5"/>
    <s v="B6"/>
    <x v="0"/>
    <s v="operaio professionale"/>
    <s v="Tecnica"/>
    <s v="Favro A"/>
    <s v="Scuola dell'obbligo"/>
    <m/>
  </r>
  <r>
    <x v="5"/>
    <s v="B3"/>
    <x v="0"/>
    <s v="operaio professionale"/>
    <s v="Tecnica"/>
    <s v="Vair"/>
    <s v="Diploma di istruzione secondaria superiore"/>
    <m/>
  </r>
  <r>
    <x v="5"/>
    <s v="B4"/>
    <x v="1"/>
    <s v="operaio professionale"/>
    <s v="Tecnica"/>
    <s v="Fasti"/>
    <s v="Diploma di istruzione secondaria superiore"/>
    <m/>
  </r>
  <r>
    <x v="3"/>
    <s v="A1"/>
    <x v="8"/>
    <s v="operatore generico"/>
    <s v="Tecnica"/>
    <s v="Nisco"/>
    <s v="Scuola dell'obbligo"/>
    <m/>
  </r>
  <r>
    <x v="2"/>
    <m/>
    <x v="9"/>
    <m/>
    <m/>
    <m/>
    <m/>
    <m/>
  </r>
  <r>
    <x v="2"/>
    <m/>
    <x v="4"/>
    <m/>
    <m/>
    <m/>
    <m/>
    <m/>
  </r>
  <r>
    <x v="0"/>
    <s v="D5"/>
    <x v="0"/>
    <s v="specialista in attività dell'area di vigilanza (ruoli di comando o coordinamento)"/>
    <s v="Vigilanza"/>
    <s v="Caffo"/>
    <s v="Diploma di istruzione secondaria superiore"/>
    <s v="Responsabile Area Vigilanza"/>
  </r>
  <r>
    <x v="4"/>
    <s v="D3"/>
    <x v="0"/>
    <s v="esperto in attività dell'area di vigilanza (ruoli di comando o coordinamento)"/>
    <s v="Vigilanza"/>
    <s v="Chiolero"/>
    <s v="Diploma di istruzione secondaria superiore"/>
    <m/>
  </r>
  <r>
    <x v="1"/>
    <s v="C4"/>
    <x v="0"/>
    <s v="agente di polizia municipale e locale"/>
    <s v="Vigilanza"/>
    <s v="Dal Molin"/>
    <s v="Diploma di istruzione secondaria superiore"/>
    <s v="agosto 2021"/>
  </r>
  <r>
    <x v="1"/>
    <s v="C4"/>
    <x v="0"/>
    <s v="agente di polizia municipale e locale"/>
    <s v="Vigilanza"/>
    <s v="Pelissero"/>
    <s v="Diploma di istruzione secondaria superiore"/>
    <m/>
  </r>
  <r>
    <x v="1"/>
    <s v="C4"/>
    <x v="0"/>
    <s v="agente di polizia municipale e locale"/>
    <s v="Vigilanza"/>
    <s v="Perino "/>
    <s v="Diploma di istruzione secondaria superiore"/>
    <m/>
  </r>
  <r>
    <x v="1"/>
    <s v="C4"/>
    <x v="0"/>
    <s v="agente di polizia municipale e locale"/>
    <s v="Vigilanza"/>
    <s v="Favro M."/>
    <s v="Diploma di istruzione secondaria superiore"/>
    <m/>
  </r>
  <r>
    <x v="1"/>
    <s v="C4"/>
    <x v="0"/>
    <s v="agente di polizia municipale e locale"/>
    <s v="Vigilanza"/>
    <s v="Capri"/>
    <s v="Diploma di istruzione secondaria superiore"/>
    <m/>
  </r>
  <r>
    <x v="1"/>
    <s v="C2"/>
    <x v="10"/>
    <s v="istruttore amministrativo"/>
    <s v="Vigilanza"/>
    <s v="Claretto W"/>
    <s v="Diploma di istruzione secondaria superiore"/>
    <m/>
  </r>
  <r>
    <x v="2"/>
    <m/>
    <x v="11"/>
    <m/>
    <m/>
    <m/>
    <m/>
    <m/>
  </r>
  <r>
    <x v="2"/>
    <m/>
    <x v="4"/>
    <m/>
    <m/>
    <m/>
    <m/>
    <m/>
  </r>
  <r>
    <x v="6"/>
    <m/>
    <x v="12"/>
    <m/>
    <m/>
    <m/>
    <m/>
    <m/>
  </r>
  <r>
    <x v="2"/>
    <m/>
    <x v="4"/>
    <m/>
    <m/>
    <m/>
    <m/>
    <m/>
  </r>
  <r>
    <x v="2"/>
    <m/>
    <x v="4"/>
    <m/>
    <m/>
    <m/>
    <m/>
    <m/>
  </r>
  <r>
    <x v="2"/>
    <m/>
    <x v="4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">
  <r>
    <x v="0"/>
  </r>
  <r>
    <x v="0"/>
  </r>
  <r>
    <x v="0"/>
  </r>
  <r>
    <x v="1"/>
  </r>
  <r>
    <x v="0"/>
  </r>
  <r>
    <x v="0"/>
  </r>
  <r>
    <x v="2"/>
  </r>
  <r>
    <x v="3"/>
  </r>
  <r>
    <x v="4"/>
  </r>
  <r>
    <x v="0"/>
  </r>
  <r>
    <x v="5"/>
  </r>
  <r>
    <x v="0"/>
  </r>
  <r>
    <x v="1"/>
  </r>
  <r>
    <x v="0"/>
  </r>
  <r>
    <x v="0"/>
  </r>
  <r>
    <x v="0"/>
  </r>
  <r>
    <x v="0"/>
  </r>
  <r>
    <x v="0"/>
  </r>
  <r>
    <x v="6"/>
  </r>
  <r>
    <x v="0"/>
  </r>
  <r>
    <x v="7"/>
  </r>
  <r>
    <x v="4"/>
  </r>
  <r>
    <x v="0"/>
  </r>
  <r>
    <x v="0"/>
  </r>
  <r>
    <x v="0"/>
  </r>
  <r>
    <x v="0"/>
  </r>
  <r>
    <x v="0"/>
  </r>
  <r>
    <x v="0"/>
  </r>
  <r>
    <x v="0"/>
  </r>
  <r>
    <x v="1"/>
  </r>
  <r>
    <x v="8"/>
  </r>
  <r>
    <x v="9"/>
  </r>
  <r>
    <x v="4"/>
  </r>
  <r>
    <x v="0"/>
  </r>
  <r>
    <x v="0"/>
  </r>
  <r>
    <x v="0"/>
  </r>
  <r>
    <x v="0"/>
  </r>
  <r>
    <x v="0"/>
  </r>
  <r>
    <x v="0"/>
  </r>
  <r>
    <x v="0"/>
  </r>
  <r>
    <x v="10"/>
  </r>
  <r>
    <x v="11"/>
  </r>
  <r>
    <x v="4"/>
  </r>
  <r>
    <x v="12"/>
  </r>
  <r>
    <x v="4"/>
  </r>
  <r>
    <x v="4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 pivot2" cacheId="2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29" firstHeaderRow="1" firstDataRow="1" firstDataCol="1"/>
  <pivotFields count="8">
    <pivotField axis="axisRow" showAll="0">
      <items count="8">
        <item x="3"/>
        <item x="5"/>
        <item x="1"/>
        <item x="4"/>
        <item x="0"/>
        <item x="6"/>
        <item x="2"/>
        <item t="default"/>
      </items>
    </pivotField>
    <pivotField showAll="0"/>
    <pivotField axis="axisRow" dataField="1" showAll="0">
      <items count="14">
        <item x="1"/>
        <item x="8"/>
        <item x="5"/>
        <item x="2"/>
        <item x="10"/>
        <item x="6"/>
        <item x="0"/>
        <item x="3"/>
        <item x="11"/>
        <item x="9"/>
        <item x="7"/>
        <item x="12"/>
        <item x="4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2"/>
  </rowFields>
  <rowItems count="26">
    <i>
      <x/>
    </i>
    <i r="1">
      <x v="1"/>
    </i>
    <i r="1">
      <x v="6"/>
    </i>
    <i>
      <x v="1"/>
    </i>
    <i r="1">
      <x/>
    </i>
    <i r="1">
      <x v="6"/>
    </i>
    <i>
      <x v="2"/>
    </i>
    <i r="1">
      <x/>
    </i>
    <i r="1">
      <x v="2"/>
    </i>
    <i r="1">
      <x v="3"/>
    </i>
    <i r="1">
      <x v="4"/>
    </i>
    <i r="1">
      <x v="5"/>
    </i>
    <i r="1">
      <x v="6"/>
    </i>
    <i>
      <x v="3"/>
    </i>
    <i r="1">
      <x v="6"/>
    </i>
    <i>
      <x v="4"/>
    </i>
    <i r="1">
      <x v="6"/>
    </i>
    <i>
      <x v="5"/>
    </i>
    <i r="1">
      <x v="11"/>
    </i>
    <i>
      <x v="6"/>
    </i>
    <i r="1">
      <x v="7"/>
    </i>
    <i r="1">
      <x v="8"/>
    </i>
    <i r="1">
      <x v="9"/>
    </i>
    <i r="1">
      <x v="10"/>
    </i>
    <i r="1">
      <x v="12"/>
    </i>
    <i t="grand">
      <x/>
    </i>
  </rowItems>
  <colItems count="1">
    <i/>
  </colItems>
  <dataFields count="1">
    <dataField name="Conteggio di percentual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 pivot2" cacheId="3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17" firstHeaderRow="1" firstDataRow="1" firstDataCol="1"/>
  <pivotFields count="1">
    <pivotField axis="axisRow" dataField="1" showAll="0">
      <items count="14">
        <item x="1"/>
        <item x="8"/>
        <item x="5"/>
        <item x="2"/>
        <item x="10"/>
        <item x="6"/>
        <item x="0"/>
        <item x="3"/>
        <item x="11"/>
        <item x="9"/>
        <item x="7"/>
        <item x="12"/>
        <item x="4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nteggio di percentua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workbookViewId="0">
      <selection activeCell="B15" sqref="B11:B15"/>
    </sheetView>
  </sheetViews>
  <sheetFormatPr defaultRowHeight="11.25" x14ac:dyDescent="0.2"/>
  <cols>
    <col min="1" max="1" width="26.83203125" bestFit="1" customWidth="1"/>
    <col min="2" max="2" width="24.83203125" bestFit="1" customWidth="1"/>
  </cols>
  <sheetData>
    <row r="3" spans="1:5" x14ac:dyDescent="0.2">
      <c r="A3" s="42" t="s">
        <v>42</v>
      </c>
      <c r="B3" t="s">
        <v>45</v>
      </c>
    </row>
    <row r="4" spans="1:5" x14ac:dyDescent="0.2">
      <c r="A4" s="43" t="s">
        <v>14</v>
      </c>
      <c r="B4" s="45">
        <v>3</v>
      </c>
    </row>
    <row r="5" spans="1:5" x14ac:dyDescent="0.2">
      <c r="A5" s="44">
        <v>0.55000000000000004</v>
      </c>
      <c r="B5" s="45">
        <v>1</v>
      </c>
    </row>
    <row r="6" spans="1:5" x14ac:dyDescent="0.2">
      <c r="A6" s="44">
        <v>1</v>
      </c>
      <c r="B6" s="45">
        <v>2</v>
      </c>
    </row>
    <row r="7" spans="1:5" x14ac:dyDescent="0.2">
      <c r="A7" s="43" t="s">
        <v>12</v>
      </c>
      <c r="B7" s="45">
        <v>4</v>
      </c>
    </row>
    <row r="8" spans="1:5" x14ac:dyDescent="0.2">
      <c r="A8" s="44">
        <v>0.5</v>
      </c>
      <c r="B8" s="45">
        <v>1</v>
      </c>
    </row>
    <row r="9" spans="1:5" x14ac:dyDescent="0.2">
      <c r="A9" s="44">
        <v>1</v>
      </c>
      <c r="B9" s="45">
        <v>3</v>
      </c>
    </row>
    <row r="10" spans="1:5" x14ac:dyDescent="0.2">
      <c r="A10" s="43" t="s">
        <v>9</v>
      </c>
      <c r="B10" s="45">
        <v>21</v>
      </c>
      <c r="E10">
        <f>600/25</f>
        <v>24</v>
      </c>
    </row>
    <row r="11" spans="1:5" x14ac:dyDescent="0.2">
      <c r="A11" s="44">
        <v>0.5</v>
      </c>
      <c r="B11" s="45">
        <v>2</v>
      </c>
    </row>
    <row r="12" spans="1:5" x14ac:dyDescent="0.2">
      <c r="A12" s="44">
        <v>0.67</v>
      </c>
      <c r="B12" s="45">
        <v>1</v>
      </c>
    </row>
    <row r="13" spans="1:5" x14ac:dyDescent="0.2">
      <c r="A13" s="44">
        <v>0.7</v>
      </c>
      <c r="B13" s="45">
        <v>1</v>
      </c>
    </row>
    <row r="14" spans="1:5" x14ac:dyDescent="0.2">
      <c r="A14" s="44">
        <v>0.75</v>
      </c>
      <c r="B14" s="45">
        <v>1</v>
      </c>
    </row>
    <row r="15" spans="1:5" x14ac:dyDescent="0.2">
      <c r="A15" s="44">
        <v>0.85</v>
      </c>
      <c r="B15" s="45">
        <v>1</v>
      </c>
    </row>
    <row r="16" spans="1:5" x14ac:dyDescent="0.2">
      <c r="A16" s="44">
        <v>1</v>
      </c>
      <c r="B16" s="45">
        <v>15</v>
      </c>
    </row>
    <row r="17" spans="1:2" x14ac:dyDescent="0.2">
      <c r="A17" s="43" t="s">
        <v>5</v>
      </c>
      <c r="B17" s="45">
        <v>4</v>
      </c>
    </row>
    <row r="18" spans="1:2" x14ac:dyDescent="0.2">
      <c r="A18" s="44">
        <v>1</v>
      </c>
      <c r="B18" s="45">
        <v>4</v>
      </c>
    </row>
    <row r="19" spans="1:2" x14ac:dyDescent="0.2">
      <c r="A19" s="43" t="s">
        <v>0</v>
      </c>
      <c r="B19" s="45">
        <v>3</v>
      </c>
    </row>
    <row r="20" spans="1:2" x14ac:dyDescent="0.2">
      <c r="A20" s="44">
        <v>1</v>
      </c>
      <c r="B20" s="45">
        <v>3</v>
      </c>
    </row>
    <row r="21" spans="1:2" x14ac:dyDescent="0.2">
      <c r="A21" s="43" t="s">
        <v>18</v>
      </c>
      <c r="B21" s="45">
        <v>1</v>
      </c>
    </row>
    <row r="22" spans="1:2" x14ac:dyDescent="0.2">
      <c r="A22" s="44">
        <v>32.019999999999996</v>
      </c>
      <c r="B22" s="45">
        <v>1</v>
      </c>
    </row>
    <row r="23" spans="1:2" x14ac:dyDescent="0.2">
      <c r="A23" s="43" t="s">
        <v>43</v>
      </c>
      <c r="B23" s="45">
        <v>4</v>
      </c>
    </row>
    <row r="24" spans="1:2" x14ac:dyDescent="0.2">
      <c r="A24" s="44">
        <v>6.2</v>
      </c>
      <c r="B24" s="45">
        <v>1</v>
      </c>
    </row>
    <row r="25" spans="1:2" x14ac:dyDescent="0.2">
      <c r="A25" s="44">
        <v>7.75</v>
      </c>
      <c r="B25" s="45">
        <v>1</v>
      </c>
    </row>
    <row r="26" spans="1:2" x14ac:dyDescent="0.2">
      <c r="A26" s="44">
        <v>8.0500000000000007</v>
      </c>
      <c r="B26" s="45">
        <v>1</v>
      </c>
    </row>
    <row r="27" spans="1:2" x14ac:dyDescent="0.2">
      <c r="A27" s="44">
        <v>10.02</v>
      </c>
      <c r="B27" s="45">
        <v>1</v>
      </c>
    </row>
    <row r="28" spans="1:2" x14ac:dyDescent="0.2">
      <c r="A28" s="44" t="s">
        <v>43</v>
      </c>
      <c r="B28" s="45"/>
    </row>
    <row r="29" spans="1:2" x14ac:dyDescent="0.2">
      <c r="A29" s="43" t="s">
        <v>44</v>
      </c>
      <c r="B29" s="45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E5" sqref="E5"/>
    </sheetView>
  </sheetViews>
  <sheetFormatPr defaultRowHeight="11.25" x14ac:dyDescent="0.2"/>
  <cols>
    <col min="1" max="1" width="19.5" bestFit="1" customWidth="1"/>
    <col min="2" max="2" width="24.83203125" bestFit="1" customWidth="1"/>
  </cols>
  <sheetData>
    <row r="3" spans="1:5" x14ac:dyDescent="0.2">
      <c r="A3" s="42" t="s">
        <v>42</v>
      </c>
      <c r="B3" t="s">
        <v>45</v>
      </c>
    </row>
    <row r="4" spans="1:5" x14ac:dyDescent="0.2">
      <c r="A4" s="43">
        <v>0.5</v>
      </c>
      <c r="B4" s="45">
        <v>3</v>
      </c>
      <c r="C4">
        <f>36/100*A4</f>
        <v>0.18</v>
      </c>
    </row>
    <row r="5" spans="1:5" x14ac:dyDescent="0.2">
      <c r="A5" s="43">
        <v>0.55000000000000004</v>
      </c>
      <c r="B5" s="45">
        <v>1</v>
      </c>
      <c r="C5">
        <f t="shared" ref="C5:C9" si="0">36/100*A5</f>
        <v>0.19800000000000001</v>
      </c>
      <c r="E5">
        <f>80/100*60</f>
        <v>48</v>
      </c>
    </row>
    <row r="6" spans="1:5" x14ac:dyDescent="0.2">
      <c r="A6" s="43">
        <v>0.67</v>
      </c>
      <c r="B6" s="45">
        <v>1</v>
      </c>
      <c r="C6">
        <f t="shared" si="0"/>
        <v>0.2412</v>
      </c>
      <c r="E6">
        <f>12/100*60</f>
        <v>7.1999999999999993</v>
      </c>
    </row>
    <row r="7" spans="1:5" x14ac:dyDescent="0.2">
      <c r="A7" s="43">
        <v>0.7</v>
      </c>
      <c r="B7" s="45">
        <v>1</v>
      </c>
      <c r="C7">
        <f t="shared" si="0"/>
        <v>0.252</v>
      </c>
      <c r="E7">
        <f>20/100*60</f>
        <v>12</v>
      </c>
    </row>
    <row r="8" spans="1:5" x14ac:dyDescent="0.2">
      <c r="A8" s="43">
        <v>0.75</v>
      </c>
      <c r="B8" s="45">
        <v>1</v>
      </c>
      <c r="C8">
        <f t="shared" si="0"/>
        <v>0.27</v>
      </c>
    </row>
    <row r="9" spans="1:5" x14ac:dyDescent="0.2">
      <c r="A9" s="43">
        <v>0.85</v>
      </c>
      <c r="B9" s="45">
        <v>1</v>
      </c>
      <c r="C9">
        <f t="shared" si="0"/>
        <v>0.30599999999999999</v>
      </c>
      <c r="E9" s="46">
        <f>60/100*60</f>
        <v>36</v>
      </c>
    </row>
    <row r="10" spans="1:5" x14ac:dyDescent="0.2">
      <c r="A10" s="43">
        <v>1</v>
      </c>
      <c r="B10" s="45">
        <v>27</v>
      </c>
    </row>
    <row r="11" spans="1:5" x14ac:dyDescent="0.2">
      <c r="A11" s="43">
        <v>6.2</v>
      </c>
      <c r="B11" s="45">
        <v>1</v>
      </c>
    </row>
    <row r="12" spans="1:5" x14ac:dyDescent="0.2">
      <c r="A12" s="43">
        <v>7.75</v>
      </c>
      <c r="B12" s="45">
        <v>1</v>
      </c>
    </row>
    <row r="13" spans="1:5" x14ac:dyDescent="0.2">
      <c r="A13" s="43">
        <v>8.0500000000000007</v>
      </c>
      <c r="B13" s="45">
        <v>1</v>
      </c>
    </row>
    <row r="14" spans="1:5" x14ac:dyDescent="0.2">
      <c r="A14" s="43">
        <v>10.02</v>
      </c>
      <c r="B14" s="45">
        <v>1</v>
      </c>
    </row>
    <row r="15" spans="1:5" x14ac:dyDescent="0.2">
      <c r="A15" s="43">
        <v>32.019999999999996</v>
      </c>
      <c r="B15" s="45">
        <v>1</v>
      </c>
    </row>
    <row r="16" spans="1:5" x14ac:dyDescent="0.2">
      <c r="A16" s="43" t="s">
        <v>43</v>
      </c>
      <c r="B16" s="45"/>
    </row>
    <row r="17" spans="1:2" x14ac:dyDescent="0.2">
      <c r="A17" s="43" t="s">
        <v>44</v>
      </c>
      <c r="B17" s="45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G2" sqref="G2:G8"/>
    </sheetView>
  </sheetViews>
  <sheetFormatPr defaultRowHeight="11.25" x14ac:dyDescent="0.2"/>
  <cols>
    <col min="1" max="2" width="11.1640625" style="1" customWidth="1"/>
    <col min="3" max="3" width="10" style="13" customWidth="1"/>
    <col min="4" max="4" width="35.33203125" style="8" customWidth="1"/>
    <col min="5" max="5" width="35" style="8" customWidth="1"/>
    <col min="6" max="6" width="41.5" style="4" hidden="1" customWidth="1"/>
    <col min="7" max="7" width="30.5" style="4" customWidth="1"/>
    <col min="8" max="16384" width="9.33203125" style="4"/>
  </cols>
  <sheetData>
    <row r="1" spans="1:7" x14ac:dyDescent="0.2">
      <c r="A1" s="41" t="s">
        <v>37</v>
      </c>
      <c r="B1" s="41" t="s">
        <v>38</v>
      </c>
      <c r="C1" s="41" t="s">
        <v>39</v>
      </c>
      <c r="D1" s="26" t="s">
        <v>40</v>
      </c>
      <c r="E1" s="10" t="s">
        <v>41</v>
      </c>
      <c r="F1" s="38" t="s">
        <v>28</v>
      </c>
      <c r="G1" s="34"/>
    </row>
    <row r="2" spans="1:7" ht="11.25" customHeight="1" x14ac:dyDescent="0.2">
      <c r="A2" s="2" t="s">
        <v>0</v>
      </c>
      <c r="B2" s="2" t="s">
        <v>24</v>
      </c>
      <c r="C2" s="11">
        <v>1</v>
      </c>
      <c r="D2" s="22" t="s">
        <v>17</v>
      </c>
      <c r="E2" s="3" t="s">
        <v>2</v>
      </c>
      <c r="F2" s="3" t="s">
        <v>30</v>
      </c>
      <c r="G2" s="48" t="s">
        <v>48</v>
      </c>
    </row>
    <row r="3" spans="1:7" x14ac:dyDescent="0.2">
      <c r="A3" s="14" t="s">
        <v>9</v>
      </c>
      <c r="B3" s="14" t="s">
        <v>22</v>
      </c>
      <c r="C3" s="21">
        <v>0.75</v>
      </c>
      <c r="D3" s="25" t="s">
        <v>10</v>
      </c>
      <c r="E3" s="3" t="s">
        <v>2</v>
      </c>
      <c r="F3" s="6"/>
      <c r="G3" s="49"/>
    </row>
    <row r="4" spans="1:7" x14ac:dyDescent="0.2">
      <c r="A4" s="2" t="s">
        <v>9</v>
      </c>
      <c r="B4" s="2" t="s">
        <v>22</v>
      </c>
      <c r="C4" s="11">
        <v>1</v>
      </c>
      <c r="D4" s="24" t="s">
        <v>10</v>
      </c>
      <c r="E4" s="3" t="s">
        <v>35</v>
      </c>
      <c r="F4" s="3"/>
      <c r="G4" s="49"/>
    </row>
    <row r="5" spans="1:7" x14ac:dyDescent="0.2">
      <c r="A5" s="2" t="s">
        <v>9</v>
      </c>
      <c r="B5" s="2" t="s">
        <v>21</v>
      </c>
      <c r="C5" s="11">
        <v>1</v>
      </c>
      <c r="D5" s="24" t="s">
        <v>10</v>
      </c>
      <c r="E5" s="6" t="s">
        <v>2</v>
      </c>
      <c r="F5" s="3"/>
      <c r="G5" s="49"/>
    </row>
    <row r="6" spans="1:7" x14ac:dyDescent="0.2">
      <c r="A6" s="2" t="s">
        <v>9</v>
      </c>
      <c r="B6" s="2" t="s">
        <v>22</v>
      </c>
      <c r="C6" s="11">
        <v>0.5</v>
      </c>
      <c r="D6" s="24" t="s">
        <v>10</v>
      </c>
      <c r="E6" s="6" t="s">
        <v>2</v>
      </c>
      <c r="F6" s="7"/>
      <c r="G6" s="49"/>
    </row>
    <row r="7" spans="1:7" x14ac:dyDescent="0.2">
      <c r="A7" s="2" t="s">
        <v>9</v>
      </c>
      <c r="B7" s="2" t="s">
        <v>25</v>
      </c>
      <c r="C7" s="11">
        <v>1</v>
      </c>
      <c r="D7" s="24" t="s">
        <v>10</v>
      </c>
      <c r="E7" s="3" t="s">
        <v>2</v>
      </c>
      <c r="F7" s="3"/>
      <c r="G7" s="49"/>
    </row>
    <row r="8" spans="1:7" x14ac:dyDescent="0.2">
      <c r="A8" s="2" t="s">
        <v>9</v>
      </c>
      <c r="B8" s="2" t="s">
        <v>25</v>
      </c>
      <c r="C8" s="11">
        <v>0.7</v>
      </c>
      <c r="D8" s="24" t="s">
        <v>10</v>
      </c>
      <c r="E8" s="6" t="s">
        <v>2</v>
      </c>
      <c r="F8" s="3"/>
      <c r="G8" s="50"/>
    </row>
    <row r="9" spans="1:7" x14ac:dyDescent="0.2">
      <c r="A9" s="9"/>
      <c r="B9" s="9"/>
      <c r="C9" s="31">
        <f>SUM(C2:C8)</f>
        <v>5.95</v>
      </c>
      <c r="D9" s="27"/>
      <c r="E9" s="10"/>
      <c r="F9" s="10"/>
      <c r="G9" s="39"/>
    </row>
    <row r="10" spans="1:7" x14ac:dyDescent="0.2">
      <c r="A10" s="9"/>
      <c r="B10" s="9"/>
      <c r="C10" s="12"/>
      <c r="D10" s="28"/>
      <c r="E10" s="15"/>
      <c r="F10" s="32"/>
    </row>
    <row r="11" spans="1:7" ht="13.5" customHeight="1" x14ac:dyDescent="0.2">
      <c r="A11" s="2" t="s">
        <v>0</v>
      </c>
      <c r="B11" s="2" t="s">
        <v>24</v>
      </c>
      <c r="C11" s="11">
        <v>1</v>
      </c>
      <c r="D11" s="22" t="s">
        <v>1</v>
      </c>
      <c r="E11" s="3" t="s">
        <v>47</v>
      </c>
      <c r="F11" s="3" t="s">
        <v>36</v>
      </c>
      <c r="G11" s="48" t="s">
        <v>49</v>
      </c>
    </row>
    <row r="12" spans="1:7" x14ac:dyDescent="0.2">
      <c r="A12" s="2" t="s">
        <v>9</v>
      </c>
      <c r="B12" s="2" t="s">
        <v>25</v>
      </c>
      <c r="C12" s="11">
        <v>0.67</v>
      </c>
      <c r="D12" s="24" t="s">
        <v>10</v>
      </c>
      <c r="E12" s="3" t="s">
        <v>47</v>
      </c>
      <c r="F12" s="3" t="s">
        <v>34</v>
      </c>
      <c r="G12" s="49"/>
    </row>
    <row r="13" spans="1:7" x14ac:dyDescent="0.2">
      <c r="A13" s="2" t="s">
        <v>9</v>
      </c>
      <c r="B13" s="2" t="s">
        <v>25</v>
      </c>
      <c r="C13" s="11">
        <v>0.5</v>
      </c>
      <c r="D13" s="24" t="s">
        <v>10</v>
      </c>
      <c r="E13" s="3" t="s">
        <v>47</v>
      </c>
      <c r="F13" s="5"/>
      <c r="G13" s="49"/>
    </row>
    <row r="14" spans="1:7" x14ac:dyDescent="0.2">
      <c r="A14" s="2" t="s">
        <v>5</v>
      </c>
      <c r="B14" s="2" t="s">
        <v>0</v>
      </c>
      <c r="C14" s="11">
        <v>1</v>
      </c>
      <c r="D14" s="23" t="s">
        <v>8</v>
      </c>
      <c r="E14" s="3" t="s">
        <v>47</v>
      </c>
      <c r="F14" s="3" t="s">
        <v>34</v>
      </c>
      <c r="G14" s="49"/>
    </row>
    <row r="15" spans="1:7" x14ac:dyDescent="0.2">
      <c r="A15" s="2" t="s">
        <v>9</v>
      </c>
      <c r="B15" s="2" t="s">
        <v>25</v>
      </c>
      <c r="C15" s="11">
        <v>1</v>
      </c>
      <c r="D15" s="24" t="s">
        <v>10</v>
      </c>
      <c r="E15" s="3" t="s">
        <v>47</v>
      </c>
      <c r="F15" s="3"/>
      <c r="G15" s="49"/>
    </row>
    <row r="16" spans="1:7" x14ac:dyDescent="0.2">
      <c r="A16" s="2" t="s">
        <v>9</v>
      </c>
      <c r="B16" s="2" t="s">
        <v>21</v>
      </c>
      <c r="C16" s="11">
        <v>1</v>
      </c>
      <c r="D16" s="24" t="s">
        <v>10</v>
      </c>
      <c r="E16" s="3" t="s">
        <v>47</v>
      </c>
      <c r="F16" s="3"/>
      <c r="G16" s="49"/>
    </row>
    <row r="17" spans="1:7" x14ac:dyDescent="0.2">
      <c r="A17" s="2" t="s">
        <v>9</v>
      </c>
      <c r="B17" s="2" t="s">
        <v>21</v>
      </c>
      <c r="C17" s="11">
        <v>0.85</v>
      </c>
      <c r="D17" s="24" t="s">
        <v>10</v>
      </c>
      <c r="E17" s="3" t="s">
        <v>47</v>
      </c>
      <c r="F17" s="3"/>
      <c r="G17" s="49"/>
    </row>
    <row r="18" spans="1:7" x14ac:dyDescent="0.2">
      <c r="A18" s="2" t="s">
        <v>9</v>
      </c>
      <c r="B18" s="2" t="s">
        <v>21</v>
      </c>
      <c r="C18" s="11">
        <v>1</v>
      </c>
      <c r="D18" s="24" t="s">
        <v>10</v>
      </c>
      <c r="E18" s="3" t="s">
        <v>47</v>
      </c>
      <c r="F18" s="3"/>
      <c r="G18" s="50"/>
    </row>
    <row r="19" spans="1:7" x14ac:dyDescent="0.2">
      <c r="A19" s="9"/>
      <c r="B19" s="9"/>
      <c r="C19" s="20">
        <f>SUM(C11:C18)</f>
        <v>7.02</v>
      </c>
      <c r="D19" s="28"/>
      <c r="E19" s="15"/>
      <c r="F19" s="35"/>
      <c r="G19" s="39"/>
    </row>
    <row r="20" spans="1:7" x14ac:dyDescent="0.2">
      <c r="A20" s="9"/>
      <c r="B20" s="9"/>
      <c r="C20" s="12"/>
      <c r="D20" s="26"/>
      <c r="E20" s="10"/>
      <c r="F20" s="33"/>
      <c r="G20" s="39"/>
    </row>
    <row r="21" spans="1:7" ht="11.25" customHeight="1" x14ac:dyDescent="0.2">
      <c r="A21" s="2" t="s">
        <v>5</v>
      </c>
      <c r="B21" s="2" t="s">
        <v>0</v>
      </c>
      <c r="C21" s="11">
        <v>1</v>
      </c>
      <c r="D21" s="23" t="s">
        <v>29</v>
      </c>
      <c r="E21" s="3" t="s">
        <v>3</v>
      </c>
      <c r="F21" s="3" t="s">
        <v>31</v>
      </c>
      <c r="G21" s="51" t="s">
        <v>50</v>
      </c>
    </row>
    <row r="22" spans="1:7" x14ac:dyDescent="0.2">
      <c r="A22" s="2" t="s">
        <v>5</v>
      </c>
      <c r="B22" s="2" t="s">
        <v>33</v>
      </c>
      <c r="C22" s="11">
        <v>1</v>
      </c>
      <c r="D22" s="23" t="s">
        <v>6</v>
      </c>
      <c r="E22" s="3" t="s">
        <v>3</v>
      </c>
      <c r="F22" s="3"/>
      <c r="G22" s="52"/>
    </row>
    <row r="23" spans="1:7" x14ac:dyDescent="0.2">
      <c r="A23" s="14" t="s">
        <v>9</v>
      </c>
      <c r="B23" s="14" t="s">
        <v>25</v>
      </c>
      <c r="C23" s="11">
        <v>1</v>
      </c>
      <c r="D23" s="23" t="s">
        <v>19</v>
      </c>
      <c r="E23" s="3" t="s">
        <v>3</v>
      </c>
      <c r="F23" s="7"/>
      <c r="G23" s="52"/>
    </row>
    <row r="24" spans="1:7" x14ac:dyDescent="0.2">
      <c r="A24" s="2" t="s">
        <v>14</v>
      </c>
      <c r="B24" s="2" t="s">
        <v>20</v>
      </c>
      <c r="C24" s="11">
        <v>1</v>
      </c>
      <c r="D24" s="23" t="s">
        <v>15</v>
      </c>
      <c r="E24" s="3" t="s">
        <v>3</v>
      </c>
      <c r="F24" s="37"/>
      <c r="G24" s="52"/>
    </row>
    <row r="25" spans="1:7" x14ac:dyDescent="0.2">
      <c r="A25" s="2" t="s">
        <v>12</v>
      </c>
      <c r="B25" s="2" t="s">
        <v>26</v>
      </c>
      <c r="C25" s="11">
        <v>1</v>
      </c>
      <c r="D25" s="22" t="s">
        <v>13</v>
      </c>
      <c r="E25" s="3" t="s">
        <v>3</v>
      </c>
      <c r="F25" s="3"/>
      <c r="G25" s="52"/>
    </row>
    <row r="26" spans="1:7" x14ac:dyDescent="0.2">
      <c r="A26" s="2" t="s">
        <v>12</v>
      </c>
      <c r="B26" s="2" t="s">
        <v>26</v>
      </c>
      <c r="C26" s="11">
        <v>1</v>
      </c>
      <c r="D26" s="22" t="s">
        <v>13</v>
      </c>
      <c r="E26" s="3" t="s">
        <v>3</v>
      </c>
      <c r="F26" s="3"/>
      <c r="G26" s="52"/>
    </row>
    <row r="27" spans="1:7" x14ac:dyDescent="0.2">
      <c r="A27" s="2" t="s">
        <v>12</v>
      </c>
      <c r="B27" s="2" t="s">
        <v>12</v>
      </c>
      <c r="C27" s="11">
        <v>1</v>
      </c>
      <c r="D27" s="22" t="s">
        <v>13</v>
      </c>
      <c r="E27" s="3" t="s">
        <v>3</v>
      </c>
      <c r="F27" s="3"/>
      <c r="G27" s="52"/>
    </row>
    <row r="28" spans="1:7" x14ac:dyDescent="0.2">
      <c r="A28" s="2" t="s">
        <v>12</v>
      </c>
      <c r="B28" s="2" t="s">
        <v>27</v>
      </c>
      <c r="C28" s="11">
        <v>0.5</v>
      </c>
      <c r="D28" s="22" t="s">
        <v>13</v>
      </c>
      <c r="E28" s="3" t="s">
        <v>3</v>
      </c>
      <c r="F28" s="3"/>
      <c r="G28" s="52"/>
    </row>
    <row r="29" spans="1:7" x14ac:dyDescent="0.2">
      <c r="A29" s="2" t="s">
        <v>14</v>
      </c>
      <c r="B29" s="2" t="s">
        <v>14</v>
      </c>
      <c r="C29" s="11">
        <v>0.55000000000000004</v>
      </c>
      <c r="D29" s="22" t="s">
        <v>16</v>
      </c>
      <c r="E29" s="3" t="s">
        <v>3</v>
      </c>
      <c r="F29" s="3"/>
      <c r="G29" s="56"/>
    </row>
    <row r="30" spans="1:7" x14ac:dyDescent="0.2">
      <c r="A30" s="9"/>
      <c r="B30" s="9"/>
      <c r="C30" s="20">
        <f>SUM(C21:C29)</f>
        <v>8.0500000000000007</v>
      </c>
      <c r="D30" s="27"/>
      <c r="E30" s="10"/>
      <c r="F30" s="10"/>
      <c r="G30" s="55"/>
    </row>
    <row r="31" spans="1:7" x14ac:dyDescent="0.2">
      <c r="A31" s="41"/>
      <c r="B31" s="41"/>
      <c r="C31" s="53"/>
      <c r="D31" s="54"/>
      <c r="E31" s="33"/>
      <c r="F31" s="33"/>
      <c r="G31" s="34"/>
    </row>
    <row r="32" spans="1:7" ht="22.5" x14ac:dyDescent="0.2">
      <c r="A32" s="2" t="s">
        <v>5</v>
      </c>
      <c r="B32" s="2" t="s">
        <v>53</v>
      </c>
      <c r="C32" s="11">
        <v>0.5</v>
      </c>
      <c r="D32" s="23" t="s">
        <v>7</v>
      </c>
      <c r="E32" s="3" t="s">
        <v>4</v>
      </c>
      <c r="F32" s="3"/>
      <c r="G32" s="57" t="s">
        <v>51</v>
      </c>
    </row>
    <row r="33" spans="1:7" ht="22.5" customHeight="1" x14ac:dyDescent="0.2">
      <c r="A33" s="2" t="s">
        <v>0</v>
      </c>
      <c r="B33" s="2" t="s">
        <v>23</v>
      </c>
      <c r="C33" s="11">
        <v>1</v>
      </c>
      <c r="D33" s="23" t="s">
        <v>52</v>
      </c>
      <c r="E33" s="3" t="s">
        <v>4</v>
      </c>
      <c r="F33" s="3" t="s">
        <v>32</v>
      </c>
      <c r="G33" s="57"/>
    </row>
    <row r="34" spans="1:7" ht="22.5" x14ac:dyDescent="0.2">
      <c r="A34" s="2" t="s">
        <v>5</v>
      </c>
      <c r="B34" s="2" t="s">
        <v>0</v>
      </c>
      <c r="C34" s="11">
        <v>1</v>
      </c>
      <c r="D34" s="23" t="s">
        <v>7</v>
      </c>
      <c r="E34" s="3" t="s">
        <v>4</v>
      </c>
      <c r="F34" s="3"/>
      <c r="G34" s="57"/>
    </row>
    <row r="35" spans="1:7" x14ac:dyDescent="0.2">
      <c r="A35" s="2" t="s">
        <v>9</v>
      </c>
      <c r="B35" s="2" t="s">
        <v>25</v>
      </c>
      <c r="C35" s="11">
        <v>1</v>
      </c>
      <c r="D35" s="24" t="s">
        <v>11</v>
      </c>
      <c r="E35" s="6" t="s">
        <v>4</v>
      </c>
      <c r="F35" s="5" t="s">
        <v>46</v>
      </c>
      <c r="G35" s="57"/>
    </row>
    <row r="36" spans="1:7" x14ac:dyDescent="0.2">
      <c r="A36" s="2" t="s">
        <v>9</v>
      </c>
      <c r="B36" s="2" t="s">
        <v>25</v>
      </c>
      <c r="C36" s="11">
        <v>1</v>
      </c>
      <c r="D36" s="24" t="s">
        <v>11</v>
      </c>
      <c r="E36" s="6" t="s">
        <v>4</v>
      </c>
      <c r="F36" s="6"/>
      <c r="G36" s="57"/>
    </row>
    <row r="37" spans="1:7" x14ac:dyDescent="0.2">
      <c r="A37" s="2" t="s">
        <v>9</v>
      </c>
      <c r="B37" s="2" t="s">
        <v>25</v>
      </c>
      <c r="C37" s="11">
        <v>1</v>
      </c>
      <c r="D37" s="24" t="s">
        <v>11</v>
      </c>
      <c r="E37" s="6" t="s">
        <v>4</v>
      </c>
      <c r="F37" s="36"/>
      <c r="G37" s="57"/>
    </row>
    <row r="38" spans="1:7" x14ac:dyDescent="0.2">
      <c r="A38" s="2" t="s">
        <v>9</v>
      </c>
      <c r="B38" s="2" t="s">
        <v>25</v>
      </c>
      <c r="C38" s="11">
        <v>1</v>
      </c>
      <c r="D38" s="24" t="s">
        <v>11</v>
      </c>
      <c r="E38" s="6" t="s">
        <v>4</v>
      </c>
      <c r="F38" s="6"/>
      <c r="G38" s="57"/>
    </row>
    <row r="39" spans="1:7" x14ac:dyDescent="0.2">
      <c r="A39" s="2" t="s">
        <v>9</v>
      </c>
      <c r="B39" s="2" t="s">
        <v>25</v>
      </c>
      <c r="C39" s="11">
        <v>1</v>
      </c>
      <c r="D39" s="24" t="s">
        <v>11</v>
      </c>
      <c r="E39" s="6" t="s">
        <v>4</v>
      </c>
      <c r="F39" s="6"/>
      <c r="G39" s="57"/>
    </row>
    <row r="40" spans="1:7" x14ac:dyDescent="0.2">
      <c r="A40" s="2" t="s">
        <v>9</v>
      </c>
      <c r="B40" s="2" t="s">
        <v>25</v>
      </c>
      <c r="C40" s="11">
        <v>1</v>
      </c>
      <c r="D40" s="24" t="s">
        <v>10</v>
      </c>
      <c r="E40" s="6" t="s">
        <v>4</v>
      </c>
      <c r="F40" s="5"/>
      <c r="G40" s="57"/>
    </row>
    <row r="41" spans="1:7" x14ac:dyDescent="0.2">
      <c r="A41" s="17"/>
      <c r="B41" s="17"/>
      <c r="C41" s="29">
        <f>SUM(C33:C40)</f>
        <v>8</v>
      </c>
      <c r="D41" s="16"/>
      <c r="E41" s="16"/>
      <c r="G41" s="40"/>
    </row>
    <row r="42" spans="1:7" x14ac:dyDescent="0.2">
      <c r="A42" s="17"/>
      <c r="B42" s="17"/>
      <c r="C42" s="18"/>
      <c r="D42" s="16"/>
      <c r="E42" s="16"/>
      <c r="G42" s="39"/>
    </row>
    <row r="43" spans="1:7" x14ac:dyDescent="0.2">
      <c r="A43" s="17"/>
      <c r="B43" s="17"/>
      <c r="C43" s="19"/>
      <c r="D43" s="30"/>
      <c r="E43" s="16"/>
    </row>
    <row r="44" spans="1:7" x14ac:dyDescent="0.2">
      <c r="A44" s="17"/>
      <c r="B44" s="17"/>
      <c r="C44" s="47"/>
      <c r="D44" s="47"/>
      <c r="E44" s="16"/>
    </row>
  </sheetData>
  <mergeCells count="5">
    <mergeCell ref="G32:G40"/>
    <mergeCell ref="G21:G29"/>
    <mergeCell ref="G11:G18"/>
    <mergeCell ref="G2:G8"/>
    <mergeCell ref="C44:D44"/>
  </mergeCells>
  <printOptions horizontalCentered="1"/>
  <pageMargins left="0.43307086614173229" right="0.31496062992125984" top="0.47244094488188981" bottom="0.43307086614173229" header="0.19685039370078741" footer="0.27559055118110237"/>
  <pageSetup paperSize="8" scale="120" orientation="landscape" r:id="rId1"/>
  <headerFooter alignWithMargins="0">
    <oddHeader>&amp;CDotazione gennaio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Foglio1</vt:lpstr>
      <vt:lpstr>Organigramma2021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Livio Sigot</dc:creator>
  <cp:lastModifiedBy>Anna Schiari</cp:lastModifiedBy>
  <cp:lastPrinted>2021-02-02T16:17:04Z</cp:lastPrinted>
  <dcterms:created xsi:type="dcterms:W3CDTF">2005-03-23T14:33:36Z</dcterms:created>
  <dcterms:modified xsi:type="dcterms:W3CDTF">2021-05-05T11:47:11Z</dcterms:modified>
</cp:coreProperties>
</file>